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30"/>
  </bookViews>
  <sheets>
    <sheet name="სრული" sheetId="1" r:id="rId1"/>
  </sheets>
  <definedNames>
    <definedName name="_xlnm._FilterDatabase" localSheetId="0" hidden="1">სრული!$B$4:$P$19</definedName>
  </definedNames>
  <calcPr calcId="162913"/>
</workbook>
</file>

<file path=xl/calcChain.xml><?xml version="1.0" encoding="utf-8"?>
<calcChain xmlns="http://schemas.openxmlformats.org/spreadsheetml/2006/main">
  <c r="G8" i="1" l="1"/>
  <c r="H8" i="1"/>
  <c r="G5" i="1"/>
  <c r="G6" i="1"/>
  <c r="G7" i="1"/>
  <c r="G9" i="1"/>
  <c r="G10" i="1"/>
  <c r="G11" i="1"/>
  <c r="G12" i="1"/>
  <c r="G13" i="1"/>
  <c r="G14" i="1"/>
  <c r="G15" i="1"/>
  <c r="G16" i="1"/>
  <c r="G17" i="1"/>
  <c r="G18" i="1"/>
  <c r="G19" i="1"/>
  <c r="H7" i="1" l="1"/>
  <c r="H15" i="1"/>
  <c r="H12" i="1"/>
  <c r="H18" i="1"/>
  <c r="H14" i="1"/>
  <c r="H11" i="1"/>
  <c r="H17" i="1"/>
  <c r="H13" i="1"/>
  <c r="H10" i="1"/>
  <c r="H6" i="1"/>
  <c r="H19" i="1"/>
  <c r="H16" i="1"/>
  <c r="H9" i="1"/>
  <c r="H5" i="1"/>
  <c r="I16" i="1" l="1"/>
  <c r="I9" i="1"/>
  <c r="I5" i="1"/>
  <c r="J9" i="1"/>
  <c r="I18" i="1"/>
  <c r="I11" i="1"/>
  <c r="I17" i="1"/>
  <c r="I10" i="1"/>
  <c r="I15" i="1"/>
  <c r="I8" i="1"/>
  <c r="I14" i="1"/>
  <c r="I7" i="1"/>
  <c r="I13" i="1"/>
  <c r="I6" i="1"/>
  <c r="J16" i="1"/>
  <c r="I19" i="1"/>
  <c r="I12" i="1"/>
  <c r="J12" i="1"/>
  <c r="J5" i="1"/>
  <c r="J19" i="1"/>
  <c r="J15" i="1"/>
  <c r="J8" i="1"/>
  <c r="J18" i="1"/>
  <c r="J14" i="1"/>
  <c r="J11" i="1"/>
  <c r="J7" i="1"/>
  <c r="J17" i="1"/>
  <c r="J13" i="1"/>
  <c r="J10" i="1"/>
  <c r="J6" i="1"/>
</calcChain>
</file>

<file path=xl/comments1.xml><?xml version="1.0" encoding="utf-8"?>
<comments xmlns="http://schemas.openxmlformats.org/spreadsheetml/2006/main">
  <authors>
    <author>Author</author>
  </authors>
  <commentList>
    <comment ref="D4" authorId="0" shapeId="0">
      <text>
        <r>
          <rPr>
            <b/>
            <sz val="9"/>
            <color indexed="81"/>
            <rFont val="Tahoma"/>
            <family val="2"/>
          </rPr>
          <t>Author:</t>
        </r>
        <r>
          <rPr>
            <sz val="9"/>
            <color indexed="81"/>
            <rFont val="Tahoma"/>
            <family val="2"/>
          </rPr>
          <t xml:space="preserve">
18.12.2019</t>
        </r>
      </text>
    </comment>
    <comment ref="E4" authorId="0" shapeId="0">
      <text>
        <r>
          <rPr>
            <b/>
            <sz val="9"/>
            <color indexed="81"/>
            <rFont val="Tahoma"/>
            <family val="2"/>
          </rPr>
          <t>Author:</t>
        </r>
        <r>
          <rPr>
            <sz val="9"/>
            <color indexed="81"/>
            <rFont val="Tahoma"/>
            <family val="2"/>
          </rPr>
          <t xml:space="preserve">
24.06.2020
</t>
        </r>
      </text>
    </comment>
    <comment ref="D7" authorId="0" shapeId="0">
      <text>
        <r>
          <rPr>
            <b/>
            <sz val="9"/>
            <color indexed="81"/>
            <rFont val="Tahoma"/>
            <charset val="1"/>
          </rPr>
          <t>Author:</t>
        </r>
        <r>
          <rPr>
            <sz val="9"/>
            <color indexed="81"/>
            <rFont val="Tahoma"/>
            <charset val="1"/>
          </rPr>
          <t xml:space="preserve">
აქ პირველი კანონით ნოლია</t>
        </r>
      </text>
    </comment>
    <comment ref="D8" authorId="0" shapeId="0">
      <text>
        <r>
          <rPr>
            <b/>
            <sz val="9"/>
            <color indexed="81"/>
            <rFont val="Tahoma"/>
            <charset val="1"/>
          </rPr>
          <t>Author:</t>
        </r>
        <r>
          <rPr>
            <sz val="9"/>
            <color indexed="81"/>
            <rFont val="Tahoma"/>
            <charset val="1"/>
          </rPr>
          <t xml:space="preserve">
პირველი კანონით ასიგნება ნოლია</t>
        </r>
      </text>
    </comment>
    <comment ref="D9" authorId="0" shapeId="0">
      <text>
        <r>
          <rPr>
            <b/>
            <sz val="9"/>
            <color indexed="81"/>
            <rFont val="Tahoma"/>
            <charset val="1"/>
          </rPr>
          <t>Author:</t>
        </r>
        <r>
          <rPr>
            <sz val="9"/>
            <color indexed="81"/>
            <rFont val="Tahoma"/>
            <charset val="1"/>
          </rPr>
          <t xml:space="preserve">
პირველი კანონით ასიგნება ნოლია</t>
        </r>
      </text>
    </comment>
  </commentList>
</comments>
</file>

<file path=xl/sharedStrings.xml><?xml version="1.0" encoding="utf-8"?>
<sst xmlns="http://schemas.openxmlformats.org/spreadsheetml/2006/main" count="100" uniqueCount="57">
  <si>
    <t>პროგ. კოდი</t>
  </si>
  <si>
    <t>პროგრამის/ქვეპროგრამის დასახელება</t>
  </si>
  <si>
    <t>ბიუჯეტის კანონი (თავდაპირველი)</t>
  </si>
  <si>
    <t>ბიუჯეტის კანონი (ცვლილება)</t>
  </si>
  <si>
    <t>% შესრულება თავდაპირველთან</t>
  </si>
  <si>
    <t>% შესრულება ცვლილებასთან</t>
  </si>
  <si>
    <r>
      <t>ბიუჯეტის კანონის ცვლილების ანალიზი</t>
    </r>
    <r>
      <rPr>
        <sz val="8"/>
        <color theme="1"/>
        <rFont val="Calibri"/>
        <family val="2"/>
        <scheme val="minor"/>
      </rPr>
      <t> </t>
    </r>
  </si>
  <si>
    <t>ცხრილი 1. ბიუჯეტის კანონში განხორციელებული ცვლილებების ანალიზი</t>
  </si>
  <si>
    <t>27 01 08</t>
  </si>
  <si>
    <t>დასაქმების ხელშეწყობის მომსახურებათა მართვა</t>
  </si>
  <si>
    <t>27 02 04 04</t>
  </si>
  <si>
    <t>სოციალური შეღავათები მაღალმთიან დასახლებაში-მოხმარებული ელექტროენერგიის საფასური</t>
  </si>
  <si>
    <t>27 02 06 01</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</si>
  <si>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 (კომუნალური გადასახადების სუბსიდირება)</t>
  </si>
  <si>
    <t>27 02 06 02 01</t>
  </si>
  <si>
    <t>ახალი კორონავირუსით (SARS-COV-2) გამოწვეული ინფექციის (COVID-19) შედეგად მიყენებული ზიანის შემსუბუქება (სოციალურად დაუცველი ოჯახებისათვის ფულადი დახმარება/ კომპენსაცია)</t>
  </si>
  <si>
    <t>27 02 06 02 02</t>
  </si>
  <si>
    <t>ახალი კორონავირუსით (SARS-COV-2) გამოწვეული ინფექციის (COVID-19) შედეგად მიყენებული ზიანის შემსუბუქება (შშმ პირებისათვის ფულადი დახმარება/კომპენსაცია)</t>
  </si>
  <si>
    <t>27 02 06 03 01</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</si>
  <si>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დაქირავებით მომუშავე ფიზიკური პირებისათვის)</t>
  </si>
  <si>
    <t>27 02 06 03 02</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</si>
  <si>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ინდ.მეწარმეებისა და გადასახადის გადამხდელი ფიზიკური პირებისათვის)</t>
  </si>
  <si>
    <t>27 03 01</t>
  </si>
  <si>
    <t>მოსახლეობის საყოველთაო ჯანმრთელობის დაცვა</t>
  </si>
  <si>
    <t>27 03 03 11 01</t>
  </si>
  <si>
    <t>ახალი კორონავირუსით (SARS-CoV-2) გამოწვეული ინფექციის (COVID-19) მართვის ხელშეწყობისთვის სამინისტროს მიერ განსახორციელებელი ღონისძიებები</t>
  </si>
  <si>
    <t>27 03 03 11 02</t>
  </si>
  <si>
    <t>ახალი კორონავირუსით  (SARS-CoV-2) გამოწვეული ინფექციის (COVID-19) მართვისთვის გასატარებელი ღონისძიებები</t>
  </si>
  <si>
    <t>27 03 03 11 03</t>
  </si>
  <si>
    <t>ახალი კორონავირუსით  (SARS-CoV-2) გამოწვეული ინფექციის (COVID-19) მართვის ხელშეწყობისთვის ცენტრის მიერ განსახორციელებელი ღონისძიებები</t>
  </si>
  <si>
    <t>27 03 05</t>
  </si>
  <si>
    <t>სახელმწიფო კლინიკების მართვა</t>
  </si>
  <si>
    <t>27 04 03</t>
  </si>
  <si>
    <t>COVID-19-ზე რეაგირების საგანგებო ღონისძიებების უზრუნველსაყოფად სამედიცინო დაწესებულებათა აღჭურვა/რეაბილიტაცია</t>
  </si>
  <si>
    <t>27 04 04</t>
  </si>
  <si>
    <t>COVID-19-თან დაკავშირებული ჯანდაცვის სფეროს  ღონისძიებების დაფინანსება (EIB)</t>
  </si>
  <si>
    <t>27 06 05</t>
  </si>
  <si>
    <t>საარსებო წყაროებით უზრუნველყოფის პროგრამა</t>
  </si>
  <si>
    <t>სხვაობა (შესრულება თავდაპირველთან)</t>
  </si>
  <si>
    <t>სხვაობა (შესრულება ცვლილებასთან)</t>
  </si>
  <si>
    <t>შერჩევა II</t>
  </si>
  <si>
    <t>შერჩევა 
I</t>
  </si>
  <si>
    <t>საბოლოო შერჩევა</t>
  </si>
  <si>
    <t>no</t>
  </si>
  <si>
    <t>yes</t>
  </si>
  <si>
    <t>შესრულება (მიზნობრივი გრანტების გარეშე)</t>
  </si>
  <si>
    <t>ობიექტის  კომენტარი "შერჩევა I" ზე</t>
  </si>
  <si>
    <t>ობიექტის  კომენტარი "შერჩევა II" ზე</t>
  </si>
  <si>
    <t>„კომუნალური გადასახადების სუბსიდირების წესისა და პირობების დამტკიცების შესახებ“ საქართველოს მთავრობის 2020 წლის 3 აპრილის N220 დადგენილებით გათვალისწინებულმა ღონისძიებებმა მოიცვა ამ პროგრამით გათვალისწინებული პირთა წრის ნაწილი, რის გამოც ქვეპროგრამის ბიუჯეტი შემცირდა 1 მილიონი ლარით.</t>
  </si>
  <si>
    <t xml:space="preserve">ქვეყანაში შექმნილი სიტუაციისა და პანდემიის გამო გატარებული ღონისძიებებიდან გამომდინარე, საქართველოს მთავრობის მიერ მიღებული გადაწყვეტილებით „კომუნალური გადასახადების სუბსიდირების წესისა და პირობების დამტკიცების შესახებ“ საქართველოს მთავრობის 2020 წლის 3 აპრილის N220 დადგენილების საფუძველზე შეიქმნა ახალი პროგრამა.  მარტის თვიდან დაიწყო მოსახლეობის  უზრუნველყოფა შესაბამისი კომუნალური სუბსიდირებით და თანხის მობილიზება ხორციელდებოდა „მოსახლეობის საპენსიო უზრუნველყოფა“ პროგრამის ასიგნებებიდან. "საქართველოს 2020 წლის სახელმწიფო ბიუჯეტის შესახებ" საქართველოს კანონის ცვლილების შედეგად აღნიშნულ კოდს განესაზღვრა ასიგნება, ხოლო მობილიზიებული თანხა აღდგა შესაბამის პროგრამულ კოდში.  </t>
  </si>
  <si>
    <t xml:space="preserve">ქვეყანაში შექმნილი სიტუაციისა და პანდემიის გამო გატარებული ღონისძიებებიდან გამომდინარე, საქართველოს მთავრობის მიერ მიღებული გადაწყვეტილებით „ახალი კორონავირუსით (SARS-COV-2) გამოწვეული ინფექციის (COVID-19) შედეგად მიყენებული ზიანის შემსუბუქების მიზნობრივი სახელმწიფო პროგრამის დამტკიცების შესახებ“ საქართველოს მთავრობის 2020 წლის 4 მაისის N286 დადგენილების საფუძველზე შეიქმნა ახალი პროგრამები.  თანხის მობილიზება ხორციელდებოდა „მოსახლეობის საპენსიო უზრუნველყოფა“ პროგრამის ასიგნებებიდან. "საქართველოს 2020 წლის სახელმწიფო ბიუჯეტის შესახებ" საქართველოს კანონის ცვლილების შედეგად აღნიშნულ კოდებს განესაზღვრა ასიგნება, ხოლო მობილიზიებული თანხა აღდგა შესაბამის პროგრამულ კოდში.  </t>
  </si>
  <si>
    <t>თავდაპირველი კანონით პროგრამის ასიგნება განსაზღვრული იყო 757 136 000 ლარით და პროგრამის ხარჯვის დინამიკიდან გამომდინარე გაიზარდა 45 მილიონი ლარით (კანონში ცვლილებით)</t>
  </si>
  <si>
    <t xml:space="preserve">კორონავირუსის დაავადების წინააღმდეგ სახელმწიფოს მზადყოფნისა და პრევენციული ღონისძიებების გასატარებლად, საქართველოს მთავრობის მიერ მიღებული გადაწყვეტილებით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სამინისტროსათვის თანხის გამოყოფის თაობაზე“ საქართველოს მთავრობის 2020 წლის 30 იანვრის №169 განკარგულებაში ცვლილების შეტანის შესახებ“ საქართველოს მთავრობის  2020 წლის 12 მარტის №512 განკარგულებით შეიქმნა აღნიშნული პროგრამა და  "2020 წლის ჯანმრთელობის დაცვის სახელმწიფო პროგრამების დამტკიცების შესახებ" საქართველოს მთავრობის 2019 წლის 31 დეკემბრის N674 დადგენილებაში 2020 წლის 17 მარტის N176 დადგენილებით განხორციელებული ცვლილების საფუძველზე, პროგრამის/ქვეპროგრამების ასიგნებების მობილიზება განხორციელდა "მოსახლეობის საპენსიო უზრუნველყოფა" პროგრამის ასიგნების შემცირების ხარჯზე, რომელიც შემდგომში შევსებულ იქნა საქართველოს ფინანსთა სამინისტროს მიერ ბიუჯეტის კანონში ცვლილებით. </t>
  </si>
  <si>
    <t>საქართველოს მთავრობის 2019 წლის 21 ნოემბრის N2377 განკარგულებით დაფუძნდა „არასამეწარმეო (არაკომერციული) იურიდიული პირი – საქართველოს სამედიცინო ჰოლდინგი“, რომლის მიზანია მასში შემავალი კლინიკების განვითარების ხელშეწყობა. აღნიშნულის უზრუნველსაყოფად შეიქმნა პროგრამა</t>
  </si>
  <si>
    <t xml:space="preserve"> სამედიცინო დაწესებულებათა აღჭურვა/რეაბილიტაციისათვის და COVID-19-თან დაკავშირებული ჯანდაცვის სფეროს ღონისძიებების დასაფინანსებლად  მსოფლიო ბანკის მიერ გამოიყო სესხი</t>
  </si>
  <si>
    <t>პროგრამის ასიგნება გაიზარდა 400 000 ლარით საფრანგეთის განვითარების სააგენტოსა და საქართველოს მთავრობას შორის გაფორმებული სასესხო ხელშეკრულების- საარსებო წყაროებზე ხელმისაწვდომობის ზრდა მოწყვლად დევნილებში  - საპილოტე პროექტის ფარგლებში (საპილოტე პროექტის ფარგლებში განხორციელდა 140 მოწყვლადი დევნილისათვის სხვადასხვა სახის ინიციატივების დაფინანასება);</t>
  </si>
  <si>
    <t xml:space="preserve"> ქვეყანაში პანდემიის გამო შექმნილი სიტუაციიდან გამომდინარე, ვერ განხორციელდა შტატით გათვალისწინებული თანამშრომლების აყვანა და შრომის ანაზღაურების გეგმა (975.0 ათასი ლარი) შემცირდა 400.0 ათასი ლარით;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</si>
</sst>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10409]#,##0;\-#,##0"/>
    <numFmt numFmtId="167" formatCode="_-* #,##0\ _₾_-;\-* #,##0\ _₾_-;_-* &quot;-&quot;??\ _₾_-;_-@_-"/>
  </numFmts>
  <fonts count="12" x14ac:knownFonts="1">
    <font>
      <sz val="11"/>
      <color theme="1"/>
      <name val="Calibri"/>
      <family val="2"/>
      <scheme val="minor"/>
    </font>
    <font>
      <sz val="10"/>
      <color rgb="FF000000"/>
      <name val="Sylfaen"/>
      <family val="1"/>
    </font>
    <font>
      <sz val="10"/>
      <color theme="1"/>
      <name val="Sylfaen"/>
      <family val="1"/>
    </font>
    <font>
      <sz val="11"/>
      <color theme="1"/>
      <name val="Calibri"/>
      <family val="2"/>
      <scheme val="minor"/>
    </font>
    <font>
      <sz val="11"/>
      <color theme="1"/>
      <name val="Sylfaen"/>
      <family val="1"/>
    </font>
    <font>
      <sz val="8"/>
      <color theme="1"/>
      <name val="Calibri"/>
      <family val="2"/>
      <scheme val="minor"/>
    </font>
    <font>
      <b/>
      <i/>
      <sz val="8"/>
      <color theme="1"/>
      <name val="Calibri"/>
      <family val="2"/>
      <scheme val="minor"/>
    </font>
    <font>
      <sz val="11"/>
      <color rgb="FF000000"/>
      <name val="Sylfaen"/>
      <family val="1"/>
    </font>
    <font>
      <sz val="9"/>
      <color indexed="81"/>
      <name val="Tahoma"/>
      <family val="2"/>
    </font>
    <font>
      <b/>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right style="medium">
        <color rgb="FFBFBFBF"/>
      </right>
      <top/>
      <bottom/>
      <diagonal/>
    </border>
    <border>
      <left style="thin">
        <color rgb="FFD3D3D3"/>
      </left>
      <right style="thin">
        <color rgb="FFD3D3D3"/>
      </right>
      <top style="thin">
        <color rgb="FFD3D3D3"/>
      </top>
      <bottom style="double">
        <color rgb="FFD3D3D3"/>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23">
    <xf numFmtId="0" fontId="0" fillId="0" borderId="0" xfId="0"/>
    <xf numFmtId="0" fontId="4" fillId="0" borderId="0" xfId="0" applyFont="1"/>
    <xf numFmtId="0" fontId="0" fillId="0" borderId="0" xfId="0" applyAlignment="1"/>
    <xf numFmtId="0" fontId="6" fillId="0" borderId="0" xfId="0" applyFont="1"/>
    <xf numFmtId="164" fontId="0" fillId="0" borderId="3" xfId="1" applyFont="1" applyBorder="1" applyAlignment="1">
      <alignment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5" fontId="2" fillId="0" borderId="3" xfId="2" applyNumberFormat="1" applyFont="1" applyBorder="1" applyAlignment="1">
      <alignment vertical="center" wrapText="1"/>
    </xf>
    <xf numFmtId="0" fontId="1" fillId="2" borderId="4" xfId="0" applyFont="1" applyFill="1" applyBorder="1" applyAlignment="1">
      <alignment horizontal="center" vertical="center" wrapText="1"/>
    </xf>
    <xf numFmtId="165" fontId="0" fillId="0" borderId="0" xfId="0" applyNumberFormat="1"/>
    <xf numFmtId="49" fontId="0" fillId="0" borderId="0" xfId="0" applyNumberFormat="1"/>
    <xf numFmtId="9" fontId="0" fillId="0" borderId="0" xfId="0" applyNumberFormat="1"/>
    <xf numFmtId="0" fontId="7" fillId="0" borderId="5" xfId="0" applyNumberFormat="1" applyFont="1" applyFill="1" applyBorder="1" applyAlignment="1">
      <alignment horizontal="left" vertical="center" wrapText="1" readingOrder="1"/>
    </xf>
    <xf numFmtId="166" fontId="7" fillId="0" borderId="5" xfId="0" applyNumberFormat="1" applyFont="1" applyFill="1" applyBorder="1" applyAlignment="1">
      <alignment horizontal="right" vertical="center" wrapText="1" readingOrder="1"/>
    </xf>
    <xf numFmtId="167" fontId="0" fillId="0" borderId="3" xfId="2" applyNumberFormat="1" applyFont="1" applyBorder="1" applyAlignment="1">
      <alignment vertical="top" wrapText="1"/>
    </xf>
    <xf numFmtId="166" fontId="7" fillId="0" borderId="5" xfId="0" applyNumberFormat="1" applyFont="1" applyFill="1" applyBorder="1" applyAlignment="1">
      <alignment horizontal="center" vertical="center" wrapText="1" readingOrder="1"/>
    </xf>
    <xf numFmtId="164" fontId="0" fillId="0" borderId="3" xfId="1" applyFont="1" applyBorder="1" applyAlignment="1">
      <alignment horizontal="center" vertical="top" wrapText="1"/>
    </xf>
    <xf numFmtId="167" fontId="0" fillId="0" borderId="3" xfId="2" applyNumberFormat="1" applyFont="1" applyBorder="1" applyAlignment="1">
      <alignment horizontal="center" vertical="top" wrapText="1"/>
    </xf>
    <xf numFmtId="165" fontId="2" fillId="0" borderId="3" xfId="2" applyNumberFormat="1" applyFont="1" applyBorder="1" applyAlignment="1">
      <alignment horizontal="center" vertical="center" wrapText="1"/>
    </xf>
    <xf numFmtId="0" fontId="7" fillId="0" borderId="0" xfId="0" applyFont="1" applyAlignment="1">
      <alignment horizontal="justify" vertical="center"/>
    </xf>
    <xf numFmtId="49" fontId="7"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0"/>
  <sheetViews>
    <sheetView tabSelected="1" zoomScale="80" zoomScaleNormal="80" zoomScaleSheetLayoutView="80" workbookViewId="0">
      <pane xSplit="2" ySplit="4" topLeftCell="C11" activePane="bottomRight" state="frozen"/>
      <selection pane="topRight" activeCell="C1" sqref="C1"/>
      <selection pane="bottomLeft" activeCell="A6" sqref="A6"/>
      <selection pane="bottomRight" activeCell="N13" sqref="N13:N15"/>
    </sheetView>
  </sheetViews>
  <sheetFormatPr defaultRowHeight="15" x14ac:dyDescent="0.25"/>
  <cols>
    <col min="2" max="2" width="16.28515625" customWidth="1"/>
    <col min="3" max="3" width="46.5703125" customWidth="1"/>
    <col min="4" max="4" width="21" customWidth="1"/>
    <col min="5" max="6" width="19.140625" customWidth="1"/>
    <col min="7" max="8" width="17.85546875" customWidth="1"/>
    <col min="9" max="9" width="12.7109375" customWidth="1"/>
    <col min="10" max="10" width="14.85546875" customWidth="1"/>
    <col min="11" max="11" width="11.28515625" customWidth="1"/>
    <col min="12" max="12" width="11.5703125" customWidth="1"/>
    <col min="13" max="13" width="9.140625" customWidth="1"/>
    <col min="14" max="14" width="106.28515625" customWidth="1"/>
    <col min="15" max="15" width="81.7109375" customWidth="1"/>
  </cols>
  <sheetData>
    <row r="1" spans="2:16" x14ac:dyDescent="0.25">
      <c r="B1" s="1" t="s">
        <v>6</v>
      </c>
      <c r="I1" s="11"/>
    </row>
    <row r="2" spans="2:16" x14ac:dyDescent="0.25">
      <c r="B2" s="2"/>
    </row>
    <row r="3" spans="2:16" ht="15.75" thickBot="1" x14ac:dyDescent="0.3">
      <c r="B3" t="s">
        <v>7</v>
      </c>
      <c r="J3" s="3"/>
      <c r="K3" s="10"/>
    </row>
    <row r="4" spans="2:16" ht="50.25" customHeight="1" thickBot="1" x14ac:dyDescent="0.3">
      <c r="B4" s="5" t="s">
        <v>0</v>
      </c>
      <c r="C4" s="6" t="s">
        <v>1</v>
      </c>
      <c r="D4" s="6" t="s">
        <v>2</v>
      </c>
      <c r="E4" s="6" t="s">
        <v>3</v>
      </c>
      <c r="F4" s="6" t="s">
        <v>45</v>
      </c>
      <c r="G4" s="6" t="s">
        <v>38</v>
      </c>
      <c r="H4" s="6" t="s">
        <v>39</v>
      </c>
      <c r="I4" s="6" t="s">
        <v>4</v>
      </c>
      <c r="J4" s="6" t="s">
        <v>5</v>
      </c>
      <c r="K4" s="8" t="s">
        <v>41</v>
      </c>
      <c r="L4" s="8" t="s">
        <v>40</v>
      </c>
      <c r="M4" s="8" t="s">
        <v>42</v>
      </c>
      <c r="N4" s="8" t="s">
        <v>46</v>
      </c>
      <c r="O4" s="8" t="s">
        <v>47</v>
      </c>
      <c r="P4" s="8"/>
    </row>
    <row r="5" spans="2:16" ht="119.25" customHeight="1" thickBot="1" x14ac:dyDescent="0.3">
      <c r="B5" s="12" t="s">
        <v>8</v>
      </c>
      <c r="C5" s="12" t="s">
        <v>9</v>
      </c>
      <c r="D5" s="13">
        <v>1103000</v>
      </c>
      <c r="E5" s="13">
        <v>703000</v>
      </c>
      <c r="F5" s="4">
        <v>363453.36000000004</v>
      </c>
      <c r="G5" s="14">
        <f t="shared" ref="G5:G19" si="0">F5-D5</f>
        <v>-739546.6399999999</v>
      </c>
      <c r="H5" s="14">
        <f t="shared" ref="H5:H19" si="1">F5-E5</f>
        <v>-339546.63999999996</v>
      </c>
      <c r="I5" s="7">
        <f t="shared" ref="I5:I19" si="2">F5/D5</f>
        <v>0.32951347234814149</v>
      </c>
      <c r="J5" s="7">
        <f t="shared" ref="J5:J19" si="3">F5/E5</f>
        <v>0.51700335704125189</v>
      </c>
      <c r="K5" s="9" t="s">
        <v>44</v>
      </c>
      <c r="L5" t="s">
        <v>44</v>
      </c>
      <c r="M5" t="s">
        <v>44</v>
      </c>
      <c r="N5" s="12" t="s">
        <v>56</v>
      </c>
      <c r="O5" s="12"/>
    </row>
    <row r="6" spans="2:16" ht="138.75" customHeight="1" thickTop="1" thickBot="1" x14ac:dyDescent="0.3">
      <c r="B6" s="12" t="s">
        <v>10</v>
      </c>
      <c r="C6" s="12" t="s">
        <v>11</v>
      </c>
      <c r="D6" s="13">
        <v>11000000</v>
      </c>
      <c r="E6" s="13">
        <v>10000000</v>
      </c>
      <c r="F6" s="4">
        <v>8487082.3599999994</v>
      </c>
      <c r="G6" s="14">
        <f t="shared" si="0"/>
        <v>-2512917.6400000006</v>
      </c>
      <c r="H6" s="14">
        <f t="shared" si="1"/>
        <v>-1512917.6400000006</v>
      </c>
      <c r="I6" s="7">
        <f t="shared" si="2"/>
        <v>0.77155294181818179</v>
      </c>
      <c r="J6" s="7">
        <f t="shared" si="3"/>
        <v>0.84870823599999989</v>
      </c>
      <c r="K6" s="9" t="s">
        <v>44</v>
      </c>
      <c r="L6" t="s">
        <v>43</v>
      </c>
      <c r="M6" t="s">
        <v>44</v>
      </c>
      <c r="N6" s="19" t="s">
        <v>48</v>
      </c>
    </row>
    <row r="7" spans="2:16" ht="283.5" customHeight="1" thickTop="1" thickBot="1" x14ac:dyDescent="0.3">
      <c r="B7" s="12" t="s">
        <v>12</v>
      </c>
      <c r="C7" s="12" t="s">
        <v>13</v>
      </c>
      <c r="D7" s="13">
        <v>61000000</v>
      </c>
      <c r="E7" s="13">
        <v>170000000</v>
      </c>
      <c r="F7" s="4">
        <v>172720196.53</v>
      </c>
      <c r="G7" s="14">
        <f t="shared" si="0"/>
        <v>111720196.53</v>
      </c>
      <c r="H7" s="14">
        <f t="shared" si="1"/>
        <v>2720196.5300000012</v>
      </c>
      <c r="I7" s="7">
        <f t="shared" si="2"/>
        <v>2.8314786316393441</v>
      </c>
      <c r="J7" s="7">
        <f t="shared" si="3"/>
        <v>1.0160011560588236</v>
      </c>
      <c r="K7" s="9" t="s">
        <v>44</v>
      </c>
      <c r="L7" t="s">
        <v>43</v>
      </c>
      <c r="M7" t="s">
        <v>44</v>
      </c>
      <c r="N7" s="19" t="s">
        <v>49</v>
      </c>
    </row>
    <row r="8" spans="2:16" ht="97.5" customHeight="1" thickTop="1" thickBot="1" x14ac:dyDescent="0.3">
      <c r="B8" s="12" t="s">
        <v>14</v>
      </c>
      <c r="C8" s="12" t="s">
        <v>15</v>
      </c>
      <c r="D8" s="15">
        <v>10000000</v>
      </c>
      <c r="E8" s="15">
        <v>61000000</v>
      </c>
      <c r="F8" s="16">
        <v>64735701</v>
      </c>
      <c r="G8" s="17">
        <f t="shared" si="0"/>
        <v>54735701</v>
      </c>
      <c r="H8" s="17">
        <f t="shared" si="1"/>
        <v>3735701</v>
      </c>
      <c r="I8" s="18">
        <f t="shared" si="2"/>
        <v>6.4735700999999999</v>
      </c>
      <c r="J8" s="18">
        <f t="shared" si="3"/>
        <v>1.0612410000000001</v>
      </c>
      <c r="K8" s="9" t="s">
        <v>44</v>
      </c>
      <c r="L8" t="s">
        <v>43</v>
      </c>
      <c r="M8" t="s">
        <v>44</v>
      </c>
      <c r="N8" s="20" t="s">
        <v>50</v>
      </c>
    </row>
    <row r="9" spans="2:16" ht="85.5" customHeight="1" thickTop="1" thickBot="1" x14ac:dyDescent="0.3">
      <c r="B9" s="12" t="s">
        <v>16</v>
      </c>
      <c r="C9" s="12" t="s">
        <v>17</v>
      </c>
      <c r="D9" s="15">
        <v>4000000</v>
      </c>
      <c r="E9" s="15">
        <v>24000000</v>
      </c>
      <c r="F9" s="16">
        <v>26037654.900000002</v>
      </c>
      <c r="G9" s="17">
        <f t="shared" si="0"/>
        <v>22037654.900000002</v>
      </c>
      <c r="H9" s="17">
        <f t="shared" si="1"/>
        <v>2037654.9000000022</v>
      </c>
      <c r="I9" s="18">
        <f t="shared" si="2"/>
        <v>6.5094137250000008</v>
      </c>
      <c r="J9" s="18">
        <f t="shared" si="3"/>
        <v>1.0849022875000001</v>
      </c>
      <c r="K9" s="9" t="s">
        <v>44</v>
      </c>
      <c r="L9" t="s">
        <v>43</v>
      </c>
      <c r="M9" t="s">
        <v>44</v>
      </c>
      <c r="N9" s="20"/>
    </row>
    <row r="10" spans="2:16" ht="110.25" customHeight="1" thickTop="1" thickBot="1" x14ac:dyDescent="0.3">
      <c r="B10" s="12" t="s">
        <v>18</v>
      </c>
      <c r="C10" s="12" t="s">
        <v>19</v>
      </c>
      <c r="D10" s="15">
        <v>0</v>
      </c>
      <c r="E10" s="15">
        <v>450000000</v>
      </c>
      <c r="F10" s="16">
        <v>131237799.99999999</v>
      </c>
      <c r="G10" s="17">
        <f t="shared" si="0"/>
        <v>131237799.99999999</v>
      </c>
      <c r="H10" s="17">
        <f t="shared" si="1"/>
        <v>-318762200</v>
      </c>
      <c r="I10" s="18" t="e">
        <f t="shared" si="2"/>
        <v>#DIV/0!</v>
      </c>
      <c r="J10" s="18">
        <f t="shared" si="3"/>
        <v>0.29163955555555554</v>
      </c>
      <c r="K10" s="9" t="s">
        <v>44</v>
      </c>
      <c r="L10" t="s">
        <v>44</v>
      </c>
      <c r="M10" t="s">
        <v>44</v>
      </c>
      <c r="N10" s="20"/>
    </row>
    <row r="11" spans="2:16" ht="91.5" thickTop="1" thickBot="1" x14ac:dyDescent="0.3">
      <c r="B11" s="12" t="s">
        <v>20</v>
      </c>
      <c r="C11" s="12" t="s">
        <v>21</v>
      </c>
      <c r="D11" s="15">
        <v>0</v>
      </c>
      <c r="E11" s="15">
        <v>75000000</v>
      </c>
      <c r="F11" s="16">
        <v>110782400</v>
      </c>
      <c r="G11" s="17">
        <f t="shared" si="0"/>
        <v>110782400</v>
      </c>
      <c r="H11" s="17">
        <f t="shared" si="1"/>
        <v>35782400</v>
      </c>
      <c r="I11" s="18" t="e">
        <f t="shared" si="2"/>
        <v>#DIV/0!</v>
      </c>
      <c r="J11" s="18">
        <f t="shared" si="3"/>
        <v>1.4770986666666666</v>
      </c>
      <c r="K11" s="9" t="s">
        <v>44</v>
      </c>
      <c r="L11" t="s">
        <v>44</v>
      </c>
      <c r="M11" t="s">
        <v>44</v>
      </c>
      <c r="N11" s="20"/>
    </row>
    <row r="12" spans="2:16" ht="75.75" customHeight="1" thickTop="1" thickBot="1" x14ac:dyDescent="0.3">
      <c r="B12" s="12" t="s">
        <v>22</v>
      </c>
      <c r="C12" s="12" t="s">
        <v>23</v>
      </c>
      <c r="D12" s="15">
        <v>807136000</v>
      </c>
      <c r="E12" s="15">
        <v>802136000</v>
      </c>
      <c r="F12" s="16">
        <v>964278068.74000013</v>
      </c>
      <c r="G12" s="17">
        <f t="shared" si="0"/>
        <v>157142068.74000013</v>
      </c>
      <c r="H12" s="17">
        <f t="shared" si="1"/>
        <v>162142068.74000013</v>
      </c>
      <c r="I12" s="18">
        <f t="shared" si="2"/>
        <v>1.1946909427159738</v>
      </c>
      <c r="J12" s="18">
        <f t="shared" si="3"/>
        <v>1.2021378777912974</v>
      </c>
      <c r="K12" s="9" t="s">
        <v>43</v>
      </c>
      <c r="L12" t="s">
        <v>44</v>
      </c>
      <c r="M12" t="s">
        <v>44</v>
      </c>
      <c r="N12" s="19" t="s">
        <v>51</v>
      </c>
    </row>
    <row r="13" spans="2:16" ht="72" customHeight="1" thickTop="1" thickBot="1" x14ac:dyDescent="0.3">
      <c r="B13" s="12" t="s">
        <v>24</v>
      </c>
      <c r="C13" s="12" t="s">
        <v>25</v>
      </c>
      <c r="D13" s="15">
        <v>0</v>
      </c>
      <c r="E13" s="15">
        <v>51200000</v>
      </c>
      <c r="F13" s="16">
        <v>114821612.22</v>
      </c>
      <c r="G13" s="17">
        <f t="shared" si="0"/>
        <v>114821612.22</v>
      </c>
      <c r="H13" s="17">
        <f t="shared" si="1"/>
        <v>63621612.219999999</v>
      </c>
      <c r="I13" s="18" t="e">
        <f t="shared" si="2"/>
        <v>#DIV/0!</v>
      </c>
      <c r="J13" s="18">
        <f t="shared" si="3"/>
        <v>2.2426096136718749</v>
      </c>
      <c r="K13" s="9" t="s">
        <v>44</v>
      </c>
      <c r="L13" t="s">
        <v>44</v>
      </c>
      <c r="M13" t="s">
        <v>44</v>
      </c>
      <c r="N13" s="21" t="s">
        <v>52</v>
      </c>
    </row>
    <row r="14" spans="2:16" ht="54" customHeight="1" thickTop="1" thickBot="1" x14ac:dyDescent="0.3">
      <c r="B14" s="12" t="s">
        <v>26</v>
      </c>
      <c r="C14" s="12" t="s">
        <v>27</v>
      </c>
      <c r="D14" s="15">
        <v>0</v>
      </c>
      <c r="E14" s="15">
        <v>89000000</v>
      </c>
      <c r="F14" s="16">
        <v>77826113.400000006</v>
      </c>
      <c r="G14" s="17">
        <f t="shared" si="0"/>
        <v>77826113.400000006</v>
      </c>
      <c r="H14" s="17">
        <f t="shared" si="1"/>
        <v>-11173886.599999994</v>
      </c>
      <c r="I14" s="18" t="e">
        <f t="shared" si="2"/>
        <v>#DIV/0!</v>
      </c>
      <c r="J14" s="18">
        <f t="shared" si="3"/>
        <v>0.87445071235955063</v>
      </c>
      <c r="K14" s="9" t="s">
        <v>44</v>
      </c>
      <c r="L14" t="s">
        <v>43</v>
      </c>
      <c r="M14" t="s">
        <v>44</v>
      </c>
      <c r="N14" s="21"/>
    </row>
    <row r="15" spans="2:16" ht="171.75" customHeight="1" thickTop="1" thickBot="1" x14ac:dyDescent="0.3">
      <c r="B15" s="12" t="s">
        <v>28</v>
      </c>
      <c r="C15" s="12" t="s">
        <v>29</v>
      </c>
      <c r="D15" s="15">
        <v>0</v>
      </c>
      <c r="E15" s="15">
        <v>98800000</v>
      </c>
      <c r="F15" s="16">
        <v>41549774.640000001</v>
      </c>
      <c r="G15" s="17">
        <f t="shared" si="0"/>
        <v>41549774.640000001</v>
      </c>
      <c r="H15" s="17">
        <f t="shared" si="1"/>
        <v>-57250225.359999999</v>
      </c>
      <c r="I15" s="18" t="e">
        <f t="shared" si="2"/>
        <v>#DIV/0!</v>
      </c>
      <c r="J15" s="18">
        <f t="shared" si="3"/>
        <v>0.42054427773279351</v>
      </c>
      <c r="K15" s="9" t="s">
        <v>44</v>
      </c>
      <c r="L15" t="s">
        <v>44</v>
      </c>
      <c r="M15" t="s">
        <v>44</v>
      </c>
      <c r="N15" s="21"/>
    </row>
    <row r="16" spans="2:16" ht="111.75" customHeight="1" thickTop="1" thickBot="1" x14ac:dyDescent="0.3">
      <c r="B16" s="12" t="s">
        <v>30</v>
      </c>
      <c r="C16" s="12" t="s">
        <v>31</v>
      </c>
      <c r="D16" s="15">
        <v>0</v>
      </c>
      <c r="E16" s="15">
        <v>2650000</v>
      </c>
      <c r="F16" s="16">
        <v>6884515.7200000007</v>
      </c>
      <c r="G16" s="17">
        <f t="shared" si="0"/>
        <v>6884515.7200000007</v>
      </c>
      <c r="H16" s="17">
        <f t="shared" si="1"/>
        <v>4234515.7200000007</v>
      </c>
      <c r="I16" s="18" t="e">
        <f t="shared" si="2"/>
        <v>#DIV/0!</v>
      </c>
      <c r="J16" s="18">
        <f t="shared" si="3"/>
        <v>2.5979304603773588</v>
      </c>
      <c r="K16" s="9" t="s">
        <v>44</v>
      </c>
      <c r="L16" t="s">
        <v>44</v>
      </c>
      <c r="M16" t="s">
        <v>44</v>
      </c>
      <c r="N16" s="19" t="s">
        <v>53</v>
      </c>
    </row>
    <row r="17" spans="2:14" ht="66" customHeight="1" thickTop="1" thickBot="1" x14ac:dyDescent="0.3">
      <c r="B17" s="12" t="s">
        <v>32</v>
      </c>
      <c r="C17" s="12" t="s">
        <v>33</v>
      </c>
      <c r="D17" s="15">
        <v>0</v>
      </c>
      <c r="E17" s="15">
        <v>30000000</v>
      </c>
      <c r="F17" s="16">
        <v>34988184.730000004</v>
      </c>
      <c r="G17" s="17">
        <f t="shared" si="0"/>
        <v>34988184.730000004</v>
      </c>
      <c r="H17" s="17">
        <f t="shared" si="1"/>
        <v>4988184.7300000042</v>
      </c>
      <c r="I17" s="18" t="e">
        <f t="shared" si="2"/>
        <v>#DIV/0!</v>
      </c>
      <c r="J17" s="18">
        <f t="shared" si="3"/>
        <v>1.1662728243333336</v>
      </c>
      <c r="K17" s="9" t="s">
        <v>44</v>
      </c>
      <c r="L17" t="s">
        <v>43</v>
      </c>
      <c r="M17" t="s">
        <v>44</v>
      </c>
      <c r="N17" s="22" t="s">
        <v>54</v>
      </c>
    </row>
    <row r="18" spans="2:14" ht="48" customHeight="1" thickTop="1" thickBot="1" x14ac:dyDescent="0.3">
      <c r="B18" s="12" t="s">
        <v>34</v>
      </c>
      <c r="C18" s="12" t="s">
        <v>35</v>
      </c>
      <c r="D18" s="15">
        <v>0</v>
      </c>
      <c r="E18" s="15">
        <v>30000000</v>
      </c>
      <c r="F18" s="16">
        <v>0</v>
      </c>
      <c r="G18" s="17">
        <f t="shared" si="0"/>
        <v>0</v>
      </c>
      <c r="H18" s="17">
        <f t="shared" si="1"/>
        <v>-30000000</v>
      </c>
      <c r="I18" s="18" t="e">
        <f t="shared" si="2"/>
        <v>#DIV/0!</v>
      </c>
      <c r="J18" s="18">
        <f t="shared" si="3"/>
        <v>0</v>
      </c>
      <c r="K18" s="9" t="s">
        <v>44</v>
      </c>
      <c r="L18" t="s">
        <v>44</v>
      </c>
      <c r="M18" t="s">
        <v>44</v>
      </c>
      <c r="N18" s="22"/>
    </row>
    <row r="19" spans="2:14" ht="130.5" customHeight="1" thickTop="1" thickBot="1" x14ac:dyDescent="0.3">
      <c r="B19" s="12" t="s">
        <v>36</v>
      </c>
      <c r="C19" s="12" t="s">
        <v>37</v>
      </c>
      <c r="D19" s="15">
        <v>400000</v>
      </c>
      <c r="E19" s="15">
        <v>800000</v>
      </c>
      <c r="F19" s="16">
        <v>772500.62</v>
      </c>
      <c r="G19" s="17">
        <f t="shared" si="0"/>
        <v>372500.62</v>
      </c>
      <c r="H19" s="17">
        <f t="shared" si="1"/>
        <v>-27499.380000000005</v>
      </c>
      <c r="I19" s="18">
        <f t="shared" si="2"/>
        <v>1.93125155</v>
      </c>
      <c r="J19" s="18">
        <f t="shared" si="3"/>
        <v>0.96562577500000002</v>
      </c>
      <c r="K19" s="9" t="s">
        <v>44</v>
      </c>
      <c r="L19" t="s">
        <v>43</v>
      </c>
      <c r="M19" t="s">
        <v>44</v>
      </c>
      <c r="N19" s="19" t="s">
        <v>55</v>
      </c>
    </row>
    <row r="20" spans="2:14" ht="15.75" thickTop="1" x14ac:dyDescent="0.25"/>
  </sheetData>
  <autoFilter ref="B4:P19"/>
  <mergeCells count="3">
    <mergeCell ref="N8:N11"/>
    <mergeCell ref="N13:N15"/>
    <mergeCell ref="N17:N18"/>
  </mergeCells>
  <pageMargins left="0.19685039370078741" right="0.15748031496062992" top="0.31496062992125984" bottom="0.15748031496062992" header="0.23622047244094491" footer="0.15748031496062992"/>
  <pageSetup paperSize="9" scale="5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სრული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2021-03-23T09:37:38Z</dcterms:modified>
</cp:coreProperties>
</file>